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hn\Dropbox\Teaching\Mr Brewer's Class\12th Grade Phoenix\Unit 2 English 4 - Brave New World\"/>
    </mc:Choice>
  </mc:AlternateContent>
  <bookViews>
    <workbookView xWindow="405" yWindow="525" windowWidth="23520" windowHeight="13905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B75" i="1" l="1"/>
  <c r="B83" i="1" s="1"/>
  <c r="B14" i="1" s="1"/>
  <c r="C48" i="1"/>
  <c r="C52" i="1"/>
  <c r="C91" i="1"/>
  <c r="C90" i="1"/>
  <c r="C89" i="1"/>
  <c r="B88" i="1"/>
  <c r="B92" i="1" s="1"/>
  <c r="B12" i="1" s="1"/>
  <c r="C87" i="1"/>
  <c r="C92" i="1" s="1"/>
  <c r="C12" i="1" s="1"/>
  <c r="C82" i="1"/>
  <c r="C81" i="1"/>
  <c r="C80" i="1"/>
  <c r="B79" i="1"/>
  <c r="C78" i="1"/>
  <c r="C77" i="1"/>
  <c r="C76" i="1"/>
  <c r="C74" i="1"/>
  <c r="C73" i="1"/>
  <c r="C72" i="1"/>
  <c r="C71" i="1"/>
  <c r="C70" i="1"/>
  <c r="C69" i="1"/>
  <c r="C68" i="1"/>
  <c r="C67" i="1"/>
  <c r="C66" i="1"/>
  <c r="C65" i="1"/>
  <c r="C83" i="1" s="1"/>
  <c r="C14" i="1" s="1"/>
  <c r="C60" i="1"/>
  <c r="C59" i="1"/>
  <c r="C58" i="1"/>
  <c r="C57" i="1"/>
  <c r="C56" i="1"/>
  <c r="C55" i="1"/>
  <c r="C54" i="1"/>
  <c r="C53" i="1"/>
  <c r="C51" i="1"/>
  <c r="C50" i="1"/>
  <c r="C49" i="1"/>
  <c r="C46" i="1"/>
  <c r="C45" i="1"/>
  <c r="C44" i="1"/>
  <c r="C43" i="1"/>
  <c r="C42" i="1"/>
  <c r="C41" i="1"/>
  <c r="C40" i="1"/>
  <c r="C39" i="1"/>
  <c r="B38" i="1"/>
  <c r="B61" i="1" s="1"/>
  <c r="B10" i="1" s="1"/>
  <c r="C37" i="1"/>
  <c r="C36" i="1"/>
  <c r="C35" i="1"/>
  <c r="C61" i="1"/>
  <c r="C10" i="1" s="1"/>
  <c r="C30" i="1"/>
  <c r="C29" i="1"/>
  <c r="C28" i="1"/>
  <c r="C27" i="1"/>
  <c r="C26" i="1"/>
  <c r="C25" i="1"/>
  <c r="C24" i="1"/>
  <c r="C23" i="1"/>
  <c r="C31" i="1" s="1"/>
  <c r="C9" i="1" s="1"/>
  <c r="B22" i="1"/>
  <c r="B21" i="1"/>
  <c r="B31" i="1" s="1"/>
  <c r="B9" i="1" s="1"/>
  <c r="A2" i="1"/>
  <c r="B11" i="1" l="1"/>
  <c r="B13" i="1" s="1"/>
  <c r="B15" i="1" s="1"/>
  <c r="D12" i="1"/>
  <c r="D9" i="1"/>
  <c r="C11" i="1"/>
  <c r="D10" i="1"/>
  <c r="D14" i="1"/>
  <c r="C13" i="1" l="1"/>
  <c r="D11" i="1"/>
  <c r="D13" i="1" l="1"/>
  <c r="C15" i="1"/>
  <c r="D15" i="1" s="1"/>
</calcChain>
</file>

<file path=xl/sharedStrings.xml><?xml version="1.0" encoding="utf-8"?>
<sst xmlns="http://schemas.openxmlformats.org/spreadsheetml/2006/main" count="103" uniqueCount="97">
  <si>
    <t>Personal Budget Calculator from Free Financial Advice</t>
  </si>
  <si>
    <t>Directions:  Fill in the Yellow cells, the rest will be calculated for you automatically. Copy the sheet for each month or extend the columns for an annual budget.</t>
  </si>
  <si>
    <t>Results:</t>
  </si>
  <si>
    <t>Monthly</t>
  </si>
  <si>
    <t>Yearly</t>
  </si>
  <si>
    <t>%</t>
  </si>
  <si>
    <t>Comments</t>
  </si>
  <si>
    <t>Total Income</t>
  </si>
  <si>
    <t>Necessary Expenses</t>
  </si>
  <si>
    <t>Discretionary Income</t>
  </si>
  <si>
    <t>Investment Spending</t>
  </si>
  <si>
    <t>Discretionary Income less Investments</t>
  </si>
  <si>
    <t>Discretionary Spending</t>
  </si>
  <si>
    <t>Keep this as low as possible</t>
  </si>
  <si>
    <t>Amount remaining to save or invest</t>
  </si>
  <si>
    <t>Try to keep this percentage above 5%, above 20% is outstanding</t>
  </si>
  <si>
    <t>Annual</t>
  </si>
  <si>
    <t>Budget</t>
  </si>
  <si>
    <t>Amount</t>
  </si>
  <si>
    <t>Income:</t>
  </si>
  <si>
    <t>Your Primary Income</t>
  </si>
  <si>
    <t>Your Spouse's Income</t>
  </si>
  <si>
    <t>Child Support or Alimony</t>
  </si>
  <si>
    <t>Social Security Income</t>
  </si>
  <si>
    <t>Disability Income</t>
  </si>
  <si>
    <t>Pension Income</t>
  </si>
  <si>
    <t>Investment Income</t>
  </si>
  <si>
    <t>Real Estate Investment Income</t>
  </si>
  <si>
    <t>include expenses from this below</t>
  </si>
  <si>
    <t>Business Income</t>
  </si>
  <si>
    <t>from your own business, include expenses below</t>
  </si>
  <si>
    <t>Other Income</t>
  </si>
  <si>
    <t>Total Income</t>
  </si>
  <si>
    <t>Necessary Expenses:</t>
  </si>
  <si>
    <t>Payroll Taxes</t>
  </si>
  <si>
    <t>Do not include insurance or investments here</t>
  </si>
  <si>
    <t>Rent or Mortgage</t>
  </si>
  <si>
    <t>2nd Mortgage or Home Equity Loan</t>
  </si>
  <si>
    <t>Property Taxes</t>
  </si>
  <si>
    <t>Water</t>
  </si>
  <si>
    <t>Garbage</t>
  </si>
  <si>
    <t>Gas &amp; Electric</t>
  </si>
  <si>
    <t>Auto Insurance</t>
  </si>
  <si>
    <t>Auto repairs</t>
  </si>
  <si>
    <t>Food &amp; Groceries (not dining out)</t>
  </si>
  <si>
    <t>Clothing (necessary)</t>
  </si>
  <si>
    <t>Telephone (not mobile phone)</t>
  </si>
  <si>
    <t>Home or Renters Insurance</t>
  </si>
  <si>
    <t>Healthcare or Insurance Costs</t>
  </si>
  <si>
    <t>Dental Care or Insurance Costs</t>
  </si>
  <si>
    <t>Life Insurance Costs</t>
  </si>
  <si>
    <t>Home Repairs</t>
  </si>
  <si>
    <t>include necessary furniture, maintenance &amp; cleaning supplies</t>
  </si>
  <si>
    <t>Home supplies</t>
  </si>
  <si>
    <t>Dry cleaning</t>
  </si>
  <si>
    <t>Laundry</t>
  </si>
  <si>
    <t>Investment Real Estate Expenses</t>
  </si>
  <si>
    <t>Business Income Expenses</t>
  </si>
  <si>
    <t>Childcare (daycare &amp; babysitters)</t>
  </si>
  <si>
    <t>Child &amp; Baby Expenses</t>
  </si>
  <si>
    <t>diapers, baby food, etc.</t>
  </si>
  <si>
    <t>Other dependent expenses</t>
  </si>
  <si>
    <t>children's school or college tuition or other necessary expenses</t>
  </si>
  <si>
    <t>Total Necessary Expenses</t>
  </si>
  <si>
    <t>Discretionary Expenses:</t>
  </si>
  <si>
    <t>Credit Card Bills</t>
  </si>
  <si>
    <t>Auto Loan (s)</t>
  </si>
  <si>
    <t>Gasoline</t>
  </si>
  <si>
    <t>Cable or Satellite TV</t>
  </si>
  <si>
    <t>Mobile Phone (s)</t>
  </si>
  <si>
    <t>Home Improvement</t>
  </si>
  <si>
    <t>Home Security</t>
  </si>
  <si>
    <t>Garden Supplies</t>
  </si>
  <si>
    <t>Entertainment (not dining out)</t>
  </si>
  <si>
    <t>movies, video rentals, theater tickets, sports tickets, nites on the town, etc.</t>
  </si>
  <si>
    <t>Dining Out</t>
  </si>
  <si>
    <t>include lunches at work</t>
  </si>
  <si>
    <t>Travel &amp; Vacation</t>
  </si>
  <si>
    <t>Pets, Pet Care and Pet Food</t>
  </si>
  <si>
    <t>Clothing (above what's needed)</t>
  </si>
  <si>
    <t>Internet Access</t>
  </si>
  <si>
    <t>Computer Costs</t>
  </si>
  <si>
    <t>money spent on computers, software and games</t>
  </si>
  <si>
    <t>Gym membership</t>
  </si>
  <si>
    <t>Beer &amp; Alcohol</t>
  </si>
  <si>
    <t>Cigarettes &amp; Tobacco</t>
  </si>
  <si>
    <t>Total Discretionary Expenses</t>
  </si>
  <si>
    <t>Investment Spending:</t>
  </si>
  <si>
    <t>401K, 403B deposits</t>
  </si>
  <si>
    <t>Only include fixed monthly or yearly investments here, not your discretionary investing</t>
  </si>
  <si>
    <t>IRA deposits</t>
  </si>
  <si>
    <t>Employee Stock Plans</t>
  </si>
  <si>
    <t>Brokerage Deposits</t>
  </si>
  <si>
    <t>Other</t>
  </si>
  <si>
    <t>Total Investment Spending</t>
  </si>
  <si>
    <t>Church Donation</t>
  </si>
  <si>
    <r>
      <t>Other income deductions</t>
    </r>
    <r>
      <rPr>
        <sz val="10"/>
        <color rgb="FF000000"/>
        <rFont val="Arial"/>
      </rPr>
      <t>- Union Dues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</si>
</sst>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\ ;&quot;$&quot;\(#,##0.00\)"/>
  </numFmts>
  <fonts count="22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164" fontId="1" fillId="0" borderId="1" xfId="0" applyNumberFormat="1" applyFont="1" applyBorder="1"/>
    <xf numFmtId="164" fontId="2" fillId="0" borderId="2" xfId="0" applyNumberFormat="1" applyFont="1" applyBorder="1" applyAlignment="1">
      <alignment horizontal="center"/>
    </xf>
    <xf numFmtId="9" fontId="3" fillId="0" borderId="3" xfId="0" applyNumberFormat="1" applyFont="1" applyBorder="1"/>
    <xf numFmtId="0" fontId="0" fillId="0" borderId="4" xfId="0" applyBorder="1" applyAlignment="1">
      <alignment wrapText="1"/>
    </xf>
    <xf numFmtId="164" fontId="4" fillId="0" borderId="5" xfId="0" applyNumberFormat="1" applyFont="1" applyBorder="1"/>
    <xf numFmtId="0" fontId="5" fillId="0" borderId="0" xfId="0" applyFont="1"/>
    <xf numFmtId="9" fontId="6" fillId="0" borderId="6" xfId="0" applyNumberFormat="1" applyFont="1" applyBorder="1"/>
    <xf numFmtId="164" fontId="8" fillId="0" borderId="0" xfId="0" applyNumberFormat="1" applyFont="1"/>
    <xf numFmtId="9" fontId="9" fillId="0" borderId="0" xfId="0" applyNumberFormat="1" applyFont="1"/>
    <xf numFmtId="0" fontId="10" fillId="0" borderId="7" xfId="0" applyFont="1" applyBorder="1"/>
    <xf numFmtId="0" fontId="11" fillId="0" borderId="8" xfId="0" applyFont="1" applyBorder="1"/>
    <xf numFmtId="0" fontId="12" fillId="0" borderId="0" xfId="0" applyFont="1"/>
    <xf numFmtId="164" fontId="13" fillId="0" borderId="9" xfId="0" applyNumberFormat="1" applyFont="1" applyBorder="1"/>
    <xf numFmtId="0" fontId="14" fillId="0" borderId="10" xfId="0" applyFont="1" applyBorder="1"/>
    <xf numFmtId="0" fontId="15" fillId="0" borderId="11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2" borderId="12" xfId="0" applyNumberFormat="1" applyFont="1" applyFill="1" applyBorder="1"/>
    <xf numFmtId="164" fontId="18" fillId="0" borderId="13" xfId="0" applyNumberFormat="1" applyFont="1" applyBorder="1"/>
    <xf numFmtId="9" fontId="19" fillId="0" borderId="14" xfId="0" applyNumberFormat="1" applyFont="1" applyBorder="1"/>
    <xf numFmtId="164" fontId="21" fillId="3" borderId="0" xfId="0" applyNumberFormat="1" applyFont="1" applyFill="1"/>
    <xf numFmtId="0" fontId="0" fillId="0" borderId="0" xfId="0" applyFont="1"/>
    <xf numFmtId="164" fontId="0" fillId="0" borderId="0" xfId="0" applyNumberFormat="1" applyFont="1"/>
    <xf numFmtId="0" fontId="20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125" zoomScaleNormal="125" zoomScalePageLayoutView="125" workbookViewId="0">
      <selection activeCell="E11" sqref="E11"/>
    </sheetView>
  </sheetViews>
  <sheetFormatPr defaultColWidth="9.140625" defaultRowHeight="12.75" customHeight="1" x14ac:dyDescent="0.2"/>
  <cols>
    <col min="1" max="1" width="32.140625" customWidth="1"/>
    <col min="2" max="3" width="11.140625" customWidth="1"/>
    <col min="4" max="4" width="10.28515625" customWidth="1"/>
    <col min="5" max="5" width="80" customWidth="1"/>
  </cols>
  <sheetData>
    <row r="1" spans="1:5" ht="18.75" customHeight="1" x14ac:dyDescent="0.25">
      <c r="A1" s="23" t="s">
        <v>0</v>
      </c>
      <c r="B1" s="24"/>
      <c r="C1" s="24"/>
      <c r="D1" s="24"/>
      <c r="E1" s="24"/>
    </row>
    <row r="2" spans="1:5" x14ac:dyDescent="0.2">
      <c r="A2" s="25" t="str">
        <f>HYPERLINK("http://www.free-financial-advice.net/create-budget.html","http://www.free-financial-advice.net/create-budget.html")</f>
        <v>http://www.free-financial-advice.net/create-budget.html</v>
      </c>
      <c r="B2" s="24"/>
      <c r="C2" s="24"/>
      <c r="D2" s="24"/>
    </row>
    <row r="5" spans="1:5" x14ac:dyDescent="0.2">
      <c r="A5" s="26" t="s">
        <v>1</v>
      </c>
      <c r="B5" s="24"/>
      <c r="C5" s="24"/>
      <c r="D5" s="24"/>
      <c r="E5" s="24"/>
    </row>
    <row r="8" spans="1:5" x14ac:dyDescent="0.2">
      <c r="A8" s="6" t="s">
        <v>2</v>
      </c>
      <c r="B8" s="2" t="s">
        <v>3</v>
      </c>
      <c r="C8" s="2" t="s">
        <v>4</v>
      </c>
      <c r="D8" s="15" t="s">
        <v>5</v>
      </c>
      <c r="E8" s="10" t="s">
        <v>6</v>
      </c>
    </row>
    <row r="9" spans="1:5" x14ac:dyDescent="0.2">
      <c r="A9" s="12" t="s">
        <v>7</v>
      </c>
      <c r="B9" s="5">
        <f>B31</f>
        <v>5666.666666666667</v>
      </c>
      <c r="C9" s="5">
        <f>C31</f>
        <v>68000</v>
      </c>
      <c r="D9" s="3">
        <f t="shared" ref="D9:D15" si="0">C9/C$9</f>
        <v>1</v>
      </c>
      <c r="E9" s="4"/>
    </row>
    <row r="10" spans="1:5" x14ac:dyDescent="0.2">
      <c r="A10" s="12" t="s">
        <v>8</v>
      </c>
      <c r="B10" s="8">
        <f>B61</f>
        <v>3827</v>
      </c>
      <c r="C10" s="8">
        <f>C61</f>
        <v>46861.120000000003</v>
      </c>
      <c r="D10" s="9">
        <f t="shared" si="0"/>
        <v>0.6891341176470589</v>
      </c>
    </row>
    <row r="11" spans="1:5" x14ac:dyDescent="0.2">
      <c r="A11" s="12" t="s">
        <v>9</v>
      </c>
      <c r="B11" s="8">
        <f>B9-B10</f>
        <v>1839.666666666667</v>
      </c>
      <c r="C11" s="8">
        <f>C9-C10</f>
        <v>21138.879999999997</v>
      </c>
      <c r="D11" s="9">
        <f t="shared" si="0"/>
        <v>0.31086588235294116</v>
      </c>
    </row>
    <row r="12" spans="1:5" x14ac:dyDescent="0.2">
      <c r="A12" s="12" t="s">
        <v>10</v>
      </c>
      <c r="B12" s="8">
        <f>B92</f>
        <v>0</v>
      </c>
      <c r="C12" s="8">
        <f>C92</f>
        <v>0</v>
      </c>
      <c r="D12" s="9">
        <f t="shared" si="0"/>
        <v>0</v>
      </c>
    </row>
    <row r="13" spans="1:5" x14ac:dyDescent="0.2">
      <c r="A13" s="12" t="s">
        <v>11</v>
      </c>
      <c r="B13" s="8">
        <f>B11-B12</f>
        <v>1839.666666666667</v>
      </c>
      <c r="C13" s="8">
        <f>C11-C12</f>
        <v>21138.879999999997</v>
      </c>
      <c r="D13" s="9">
        <f t="shared" si="0"/>
        <v>0.31086588235294116</v>
      </c>
    </row>
    <row r="14" spans="1:5" ht="13.5" customHeight="1" x14ac:dyDescent="0.2">
      <c r="A14" s="12" t="s">
        <v>12</v>
      </c>
      <c r="B14" s="18">
        <f>B83</f>
        <v>1086.3333333333335</v>
      </c>
      <c r="C14" s="18">
        <f>C83</f>
        <v>13036</v>
      </c>
      <c r="D14" s="19">
        <f t="shared" si="0"/>
        <v>0.19170588235294117</v>
      </c>
      <c r="E14" s="12" t="s">
        <v>13</v>
      </c>
    </row>
    <row r="15" spans="1:5" ht="13.5" customHeight="1" x14ac:dyDescent="0.2">
      <c r="A15" s="14" t="s">
        <v>14</v>
      </c>
      <c r="B15" s="1">
        <f>B13-B14</f>
        <v>753.33333333333348</v>
      </c>
      <c r="C15" s="13">
        <f>C13-C14</f>
        <v>8102.8799999999974</v>
      </c>
      <c r="D15" s="7">
        <f t="shared" si="0"/>
        <v>0.11915999999999996</v>
      </c>
      <c r="E15" s="11" t="s">
        <v>15</v>
      </c>
    </row>
    <row r="16" spans="1:5" x14ac:dyDescent="0.2">
      <c r="B16" s="4"/>
      <c r="C16" s="4"/>
      <c r="D16" s="4"/>
    </row>
    <row r="18" spans="1:5" x14ac:dyDescent="0.2">
      <c r="B18" s="16" t="s">
        <v>3</v>
      </c>
      <c r="C18" s="16" t="s">
        <v>16</v>
      </c>
    </row>
    <row r="19" spans="1:5" x14ac:dyDescent="0.2">
      <c r="B19" s="2" t="s">
        <v>17</v>
      </c>
      <c r="C19" s="2" t="s">
        <v>18</v>
      </c>
      <c r="D19" s="10"/>
      <c r="E19" s="10" t="s">
        <v>6</v>
      </c>
    </row>
    <row r="20" spans="1:5" x14ac:dyDescent="0.2">
      <c r="A20" s="6" t="s">
        <v>19</v>
      </c>
      <c r="B20" s="4"/>
      <c r="C20" s="4"/>
      <c r="D20" s="4"/>
      <c r="E20" s="4"/>
    </row>
    <row r="21" spans="1:5" x14ac:dyDescent="0.2">
      <c r="A21" s="12" t="s">
        <v>20</v>
      </c>
      <c r="B21" s="8">
        <f>C21/12</f>
        <v>3833.3333333333335</v>
      </c>
      <c r="C21" s="20">
        <v>46000</v>
      </c>
    </row>
    <row r="22" spans="1:5" x14ac:dyDescent="0.2">
      <c r="A22" s="12" t="s">
        <v>21</v>
      </c>
      <c r="B22" s="8">
        <f>C22/12</f>
        <v>1833.3333333333333</v>
      </c>
      <c r="C22" s="20">
        <v>22000</v>
      </c>
    </row>
    <row r="23" spans="1:5" x14ac:dyDescent="0.2">
      <c r="A23" s="12" t="s">
        <v>22</v>
      </c>
      <c r="B23" s="20">
        <v>0</v>
      </c>
      <c r="C23" s="8">
        <f t="shared" ref="C23:C30" si="1">B23*12</f>
        <v>0</v>
      </c>
    </row>
    <row r="24" spans="1:5" x14ac:dyDescent="0.2">
      <c r="A24" s="12" t="s">
        <v>23</v>
      </c>
      <c r="B24" s="20">
        <v>0</v>
      </c>
      <c r="C24" s="8">
        <f t="shared" si="1"/>
        <v>0</v>
      </c>
    </row>
    <row r="25" spans="1:5" x14ac:dyDescent="0.2">
      <c r="A25" s="12" t="s">
        <v>24</v>
      </c>
      <c r="B25" s="20">
        <v>0</v>
      </c>
      <c r="C25" s="8">
        <f t="shared" si="1"/>
        <v>0</v>
      </c>
    </row>
    <row r="26" spans="1:5" x14ac:dyDescent="0.2">
      <c r="A26" s="12" t="s">
        <v>25</v>
      </c>
      <c r="B26" s="20">
        <v>0</v>
      </c>
      <c r="C26" s="8">
        <f t="shared" si="1"/>
        <v>0</v>
      </c>
    </row>
    <row r="27" spans="1:5" x14ac:dyDescent="0.2">
      <c r="A27" s="12" t="s">
        <v>26</v>
      </c>
      <c r="B27" s="20">
        <v>0</v>
      </c>
      <c r="C27" s="8">
        <f t="shared" si="1"/>
        <v>0</v>
      </c>
    </row>
    <row r="28" spans="1:5" x14ac:dyDescent="0.2">
      <c r="A28" s="12" t="s">
        <v>27</v>
      </c>
      <c r="B28" s="20">
        <v>0</v>
      </c>
      <c r="C28" s="8">
        <f t="shared" si="1"/>
        <v>0</v>
      </c>
      <c r="E28" s="12" t="s">
        <v>28</v>
      </c>
    </row>
    <row r="29" spans="1:5" x14ac:dyDescent="0.2">
      <c r="A29" s="12" t="s">
        <v>29</v>
      </c>
      <c r="B29" s="20">
        <v>0</v>
      </c>
      <c r="C29" s="8">
        <f t="shared" si="1"/>
        <v>0</v>
      </c>
      <c r="E29" s="12" t="s">
        <v>30</v>
      </c>
    </row>
    <row r="30" spans="1:5" x14ac:dyDescent="0.2">
      <c r="A30" s="12" t="s">
        <v>31</v>
      </c>
      <c r="B30" s="17">
        <v>0</v>
      </c>
      <c r="C30" s="18">
        <f t="shared" si="1"/>
        <v>0</v>
      </c>
    </row>
    <row r="31" spans="1:5" x14ac:dyDescent="0.2">
      <c r="A31" s="6" t="s">
        <v>32</v>
      </c>
      <c r="B31" s="5">
        <f>SUM(B21:B30)</f>
        <v>5666.666666666667</v>
      </c>
      <c r="C31" s="5">
        <f>SUM(C21:C30)</f>
        <v>68000</v>
      </c>
    </row>
    <row r="33" spans="1:5" x14ac:dyDescent="0.2">
      <c r="A33" s="6" t="s">
        <v>33</v>
      </c>
    </row>
    <row r="34" spans="1:5" x14ac:dyDescent="0.2">
      <c r="A34" s="12" t="s">
        <v>34</v>
      </c>
      <c r="B34" s="20">
        <v>1275</v>
      </c>
      <c r="C34" s="8">
        <f>B34*12</f>
        <v>15300</v>
      </c>
    </row>
    <row r="35" spans="1:5" x14ac:dyDescent="0.2">
      <c r="A35" s="21" t="s">
        <v>96</v>
      </c>
      <c r="B35" s="20">
        <v>50</v>
      </c>
      <c r="C35" s="8">
        <f>B35*12</f>
        <v>600</v>
      </c>
      <c r="E35" s="21" t="s">
        <v>35</v>
      </c>
    </row>
    <row r="36" spans="1:5" x14ac:dyDescent="0.2">
      <c r="A36" s="12" t="s">
        <v>36</v>
      </c>
      <c r="B36" s="20">
        <v>700</v>
      </c>
      <c r="C36" s="8">
        <f>B36*12</f>
        <v>8400</v>
      </c>
    </row>
    <row r="37" spans="1:5" x14ac:dyDescent="0.2">
      <c r="A37" s="12" t="s">
        <v>37</v>
      </c>
      <c r="B37" s="20">
        <v>0</v>
      </c>
      <c r="C37" s="8">
        <f>B37*12</f>
        <v>0</v>
      </c>
    </row>
    <row r="38" spans="1:5" x14ac:dyDescent="0.2">
      <c r="A38" s="12" t="s">
        <v>38</v>
      </c>
      <c r="B38" s="8">
        <f>C38/12</f>
        <v>50</v>
      </c>
      <c r="C38" s="20">
        <v>600</v>
      </c>
    </row>
    <row r="39" spans="1:5" x14ac:dyDescent="0.2">
      <c r="A39" s="12" t="s">
        <v>39</v>
      </c>
      <c r="B39" s="20">
        <v>90</v>
      </c>
      <c r="C39" s="8">
        <f t="shared" ref="C39:C46" si="2">B39*12</f>
        <v>1080</v>
      </c>
    </row>
    <row r="40" spans="1:5" x14ac:dyDescent="0.2">
      <c r="A40" s="12" t="s">
        <v>40</v>
      </c>
      <c r="B40" s="20">
        <v>0</v>
      </c>
      <c r="C40" s="8">
        <f t="shared" si="2"/>
        <v>0</v>
      </c>
    </row>
    <row r="41" spans="1:5" x14ac:dyDescent="0.2">
      <c r="A41" s="12" t="s">
        <v>41</v>
      </c>
      <c r="B41" s="20">
        <v>300</v>
      </c>
      <c r="C41" s="8">
        <f t="shared" si="2"/>
        <v>3600</v>
      </c>
    </row>
    <row r="42" spans="1:5" x14ac:dyDescent="0.2">
      <c r="A42" s="12" t="s">
        <v>42</v>
      </c>
      <c r="B42" s="20">
        <v>150</v>
      </c>
      <c r="C42" s="8">
        <f t="shared" si="2"/>
        <v>1800</v>
      </c>
    </row>
    <row r="43" spans="1:5" x14ac:dyDescent="0.2">
      <c r="A43" s="12" t="s">
        <v>43</v>
      </c>
      <c r="B43" s="20">
        <v>150</v>
      </c>
      <c r="C43" s="8">
        <f t="shared" si="2"/>
        <v>1800</v>
      </c>
    </row>
    <row r="44" spans="1:5" x14ac:dyDescent="0.2">
      <c r="A44" s="12" t="s">
        <v>44</v>
      </c>
      <c r="B44" s="20">
        <v>270</v>
      </c>
      <c r="C44" s="8">
        <f t="shared" si="2"/>
        <v>3240</v>
      </c>
    </row>
    <row r="45" spans="1:5" x14ac:dyDescent="0.2">
      <c r="A45" s="12" t="s">
        <v>45</v>
      </c>
      <c r="B45" s="20">
        <v>0</v>
      </c>
      <c r="C45" s="8">
        <f t="shared" si="2"/>
        <v>0</v>
      </c>
    </row>
    <row r="46" spans="1:5" x14ac:dyDescent="0.2">
      <c r="A46" s="12" t="s">
        <v>46</v>
      </c>
      <c r="B46" s="20">
        <v>50</v>
      </c>
      <c r="C46" s="8">
        <f t="shared" si="2"/>
        <v>600</v>
      </c>
    </row>
    <row r="47" spans="1:5" x14ac:dyDescent="0.2">
      <c r="A47" s="12" t="s">
        <v>47</v>
      </c>
      <c r="B47" s="22"/>
      <c r="C47" s="20">
        <v>937.12</v>
      </c>
    </row>
    <row r="48" spans="1:5" x14ac:dyDescent="0.2">
      <c r="A48" s="12" t="s">
        <v>48</v>
      </c>
      <c r="B48" s="20">
        <v>600</v>
      </c>
      <c r="C48" s="8">
        <f t="shared" ref="C48:C60" si="3">B48*12</f>
        <v>7200</v>
      </c>
    </row>
    <row r="49" spans="1:5" x14ac:dyDescent="0.2">
      <c r="A49" s="12" t="s">
        <v>49</v>
      </c>
      <c r="B49" s="20">
        <v>30</v>
      </c>
      <c r="C49" s="8">
        <f t="shared" si="3"/>
        <v>360</v>
      </c>
    </row>
    <row r="50" spans="1:5" x14ac:dyDescent="0.2">
      <c r="A50" s="12" t="s">
        <v>50</v>
      </c>
      <c r="B50" s="20">
        <v>12</v>
      </c>
      <c r="C50" s="8">
        <f t="shared" si="3"/>
        <v>144</v>
      </c>
    </row>
    <row r="51" spans="1:5" x14ac:dyDescent="0.2">
      <c r="A51" s="21" t="s">
        <v>95</v>
      </c>
      <c r="B51" s="20">
        <v>50</v>
      </c>
      <c r="C51" s="8">
        <f t="shared" si="3"/>
        <v>600</v>
      </c>
    </row>
    <row r="52" spans="1:5" x14ac:dyDescent="0.2">
      <c r="A52" s="12" t="s">
        <v>51</v>
      </c>
      <c r="B52" s="20">
        <v>40</v>
      </c>
      <c r="C52" s="8">
        <f>B52*12</f>
        <v>480</v>
      </c>
      <c r="E52" s="12" t="s">
        <v>52</v>
      </c>
    </row>
    <row r="53" spans="1:5" x14ac:dyDescent="0.2">
      <c r="A53" s="12" t="s">
        <v>53</v>
      </c>
      <c r="B53" s="20">
        <v>10</v>
      </c>
      <c r="C53" s="8">
        <f t="shared" si="3"/>
        <v>120</v>
      </c>
    </row>
    <row r="54" spans="1:5" x14ac:dyDescent="0.2">
      <c r="A54" s="12" t="s">
        <v>54</v>
      </c>
      <c r="B54" s="20">
        <v>0</v>
      </c>
      <c r="C54" s="8">
        <f t="shared" si="3"/>
        <v>0</v>
      </c>
    </row>
    <row r="55" spans="1:5" x14ac:dyDescent="0.2">
      <c r="A55" s="12" t="s">
        <v>55</v>
      </c>
      <c r="B55" s="20">
        <v>0</v>
      </c>
      <c r="C55" s="8">
        <f t="shared" si="3"/>
        <v>0</v>
      </c>
    </row>
    <row r="56" spans="1:5" x14ac:dyDescent="0.2">
      <c r="A56" s="12" t="s">
        <v>56</v>
      </c>
      <c r="B56" s="20">
        <v>0</v>
      </c>
      <c r="C56" s="8">
        <f t="shared" si="3"/>
        <v>0</v>
      </c>
    </row>
    <row r="57" spans="1:5" x14ac:dyDescent="0.2">
      <c r="A57" s="12" t="s">
        <v>57</v>
      </c>
      <c r="B57" s="20">
        <v>0</v>
      </c>
      <c r="C57" s="8">
        <f t="shared" si="3"/>
        <v>0</v>
      </c>
    </row>
    <row r="58" spans="1:5" x14ac:dyDescent="0.2">
      <c r="A58" s="12" t="s">
        <v>58</v>
      </c>
      <c r="B58" s="20">
        <v>0</v>
      </c>
      <c r="C58" s="8">
        <f t="shared" si="3"/>
        <v>0</v>
      </c>
    </row>
    <row r="59" spans="1:5" x14ac:dyDescent="0.2">
      <c r="A59" s="12" t="s">
        <v>59</v>
      </c>
      <c r="B59" s="20">
        <v>0</v>
      </c>
      <c r="C59" s="8">
        <f t="shared" si="3"/>
        <v>0</v>
      </c>
      <c r="E59" s="12" t="s">
        <v>60</v>
      </c>
    </row>
    <row r="60" spans="1:5" x14ac:dyDescent="0.2">
      <c r="A60" s="12" t="s">
        <v>61</v>
      </c>
      <c r="B60" s="17">
        <v>0</v>
      </c>
      <c r="C60" s="18">
        <f t="shared" si="3"/>
        <v>0</v>
      </c>
      <c r="E60" s="12" t="s">
        <v>62</v>
      </c>
    </row>
    <row r="61" spans="1:5" x14ac:dyDescent="0.2">
      <c r="A61" s="6" t="s">
        <v>63</v>
      </c>
      <c r="B61" s="5">
        <f>SUM(B34:B60)</f>
        <v>3827</v>
      </c>
      <c r="C61" s="5">
        <f>SUM(C34:C60)</f>
        <v>46861.120000000003</v>
      </c>
    </row>
    <row r="64" spans="1:5" x14ac:dyDescent="0.2">
      <c r="A64" s="6" t="s">
        <v>64</v>
      </c>
    </row>
    <row r="65" spans="1:5" x14ac:dyDescent="0.2">
      <c r="A65" s="12" t="s">
        <v>65</v>
      </c>
      <c r="B65" s="20">
        <v>50</v>
      </c>
      <c r="C65" s="8">
        <f t="shared" ref="C65:C74" si="4">B65*12</f>
        <v>600</v>
      </c>
    </row>
    <row r="66" spans="1:5" x14ac:dyDescent="0.2">
      <c r="A66" s="12" t="s">
        <v>66</v>
      </c>
      <c r="B66" s="20">
        <v>175</v>
      </c>
      <c r="C66" s="8">
        <f t="shared" si="4"/>
        <v>2100</v>
      </c>
    </row>
    <row r="67" spans="1:5" x14ac:dyDescent="0.2">
      <c r="A67" s="12" t="s">
        <v>67</v>
      </c>
      <c r="B67" s="20">
        <v>300</v>
      </c>
      <c r="C67" s="8">
        <f t="shared" si="4"/>
        <v>3600</v>
      </c>
    </row>
    <row r="68" spans="1:5" x14ac:dyDescent="0.2">
      <c r="A68" s="12" t="s">
        <v>68</v>
      </c>
      <c r="B68" s="20">
        <v>60</v>
      </c>
      <c r="C68" s="8">
        <f t="shared" si="4"/>
        <v>720</v>
      </c>
    </row>
    <row r="69" spans="1:5" x14ac:dyDescent="0.2">
      <c r="A69" s="12" t="s">
        <v>69</v>
      </c>
      <c r="B69" s="20">
        <v>50</v>
      </c>
      <c r="C69" s="8">
        <f t="shared" si="4"/>
        <v>600</v>
      </c>
    </row>
    <row r="70" spans="1:5" x14ac:dyDescent="0.2">
      <c r="A70" s="12" t="s">
        <v>70</v>
      </c>
      <c r="B70" s="20">
        <v>50</v>
      </c>
      <c r="C70" s="8">
        <f t="shared" si="4"/>
        <v>600</v>
      </c>
    </row>
    <row r="71" spans="1:5" x14ac:dyDescent="0.2">
      <c r="A71" s="12" t="s">
        <v>71</v>
      </c>
      <c r="B71" s="20">
        <v>58</v>
      </c>
      <c r="C71" s="8">
        <f t="shared" si="4"/>
        <v>696</v>
      </c>
    </row>
    <row r="72" spans="1:5" x14ac:dyDescent="0.2">
      <c r="A72" s="12" t="s">
        <v>72</v>
      </c>
      <c r="B72" s="20">
        <v>0</v>
      </c>
      <c r="C72" s="8">
        <f t="shared" si="4"/>
        <v>0</v>
      </c>
    </row>
    <row r="73" spans="1:5" x14ac:dyDescent="0.2">
      <c r="A73" s="12" t="s">
        <v>73</v>
      </c>
      <c r="B73" s="20">
        <v>30</v>
      </c>
      <c r="C73" s="8">
        <f t="shared" si="4"/>
        <v>360</v>
      </c>
      <c r="E73" s="12" t="s">
        <v>74</v>
      </c>
    </row>
    <row r="74" spans="1:5" x14ac:dyDescent="0.2">
      <c r="A74" s="12" t="s">
        <v>75</v>
      </c>
      <c r="B74" s="20">
        <v>150</v>
      </c>
      <c r="C74" s="8">
        <f t="shared" si="4"/>
        <v>1800</v>
      </c>
      <c r="E74" s="12" t="s">
        <v>76</v>
      </c>
    </row>
    <row r="75" spans="1:5" x14ac:dyDescent="0.2">
      <c r="A75" s="12" t="s">
        <v>77</v>
      </c>
      <c r="B75" s="8">
        <f>C75/12</f>
        <v>83.333333333333329</v>
      </c>
      <c r="C75" s="20">
        <v>1000</v>
      </c>
    </row>
    <row r="76" spans="1:5" x14ac:dyDescent="0.2">
      <c r="A76" s="12" t="s">
        <v>78</v>
      </c>
      <c r="B76" s="20">
        <v>40</v>
      </c>
      <c r="C76" s="8">
        <f>B76*12</f>
        <v>480</v>
      </c>
    </row>
    <row r="77" spans="1:5" x14ac:dyDescent="0.2">
      <c r="A77" s="12" t="s">
        <v>79</v>
      </c>
      <c r="B77" s="20">
        <v>10</v>
      </c>
      <c r="C77" s="8">
        <f>B77*12</f>
        <v>120</v>
      </c>
    </row>
    <row r="78" spans="1:5" x14ac:dyDescent="0.2">
      <c r="A78" s="12" t="s">
        <v>80</v>
      </c>
      <c r="B78" s="20">
        <v>0</v>
      </c>
      <c r="C78" s="8">
        <f>B78*12</f>
        <v>0</v>
      </c>
    </row>
    <row r="79" spans="1:5" x14ac:dyDescent="0.2">
      <c r="A79" s="12" t="s">
        <v>81</v>
      </c>
      <c r="B79" s="8">
        <f>C79/12</f>
        <v>10</v>
      </c>
      <c r="C79" s="20">
        <v>120</v>
      </c>
      <c r="E79" s="12" t="s">
        <v>82</v>
      </c>
    </row>
    <row r="80" spans="1:5" x14ac:dyDescent="0.2">
      <c r="A80" s="12" t="s">
        <v>83</v>
      </c>
      <c r="B80" s="20">
        <v>0</v>
      </c>
      <c r="C80" s="8">
        <f>B80*12</f>
        <v>0</v>
      </c>
    </row>
    <row r="81" spans="1:5" x14ac:dyDescent="0.2">
      <c r="A81" s="12" t="s">
        <v>84</v>
      </c>
      <c r="B81" s="20">
        <v>20</v>
      </c>
      <c r="C81" s="8">
        <f>B81*12</f>
        <v>240</v>
      </c>
    </row>
    <row r="82" spans="1:5" x14ac:dyDescent="0.2">
      <c r="A82" s="12" t="s">
        <v>85</v>
      </c>
      <c r="B82" s="17">
        <v>0</v>
      </c>
      <c r="C82" s="18">
        <f>B82*12</f>
        <v>0</v>
      </c>
    </row>
    <row r="83" spans="1:5" x14ac:dyDescent="0.2">
      <c r="A83" s="12" t="s">
        <v>86</v>
      </c>
      <c r="B83" s="5">
        <f>SUM(B65:B82)</f>
        <v>1086.3333333333335</v>
      </c>
      <c r="C83" s="5">
        <f>SUM(C65:C82)</f>
        <v>13036</v>
      </c>
    </row>
    <row r="86" spans="1:5" x14ac:dyDescent="0.2">
      <c r="A86" s="6" t="s">
        <v>87</v>
      </c>
    </row>
    <row r="87" spans="1:5" x14ac:dyDescent="0.2">
      <c r="A87" s="12" t="s">
        <v>88</v>
      </c>
      <c r="B87" s="20"/>
      <c r="C87" s="8">
        <f>B87*12</f>
        <v>0</v>
      </c>
      <c r="E87" s="12" t="s">
        <v>89</v>
      </c>
    </row>
    <row r="88" spans="1:5" x14ac:dyDescent="0.2">
      <c r="A88" s="12" t="s">
        <v>90</v>
      </c>
      <c r="B88" s="8">
        <f>C88/12</f>
        <v>0</v>
      </c>
      <c r="C88" s="20"/>
      <c r="E88" s="12" t="s">
        <v>89</v>
      </c>
    </row>
    <row r="89" spans="1:5" x14ac:dyDescent="0.2">
      <c r="A89" s="12" t="s">
        <v>91</v>
      </c>
      <c r="B89" s="20"/>
      <c r="C89" s="8">
        <f>B89*12</f>
        <v>0</v>
      </c>
      <c r="E89" s="12" t="s">
        <v>89</v>
      </c>
    </row>
    <row r="90" spans="1:5" x14ac:dyDescent="0.2">
      <c r="A90" s="12" t="s">
        <v>92</v>
      </c>
      <c r="B90" s="20"/>
      <c r="C90" s="8">
        <f>B90*12</f>
        <v>0</v>
      </c>
      <c r="E90" s="12" t="s">
        <v>89</v>
      </c>
    </row>
    <row r="91" spans="1:5" x14ac:dyDescent="0.2">
      <c r="A91" s="12" t="s">
        <v>93</v>
      </c>
      <c r="B91" s="17"/>
      <c r="C91" s="18">
        <f>B91*12</f>
        <v>0</v>
      </c>
      <c r="E91" s="12" t="s">
        <v>89</v>
      </c>
    </row>
    <row r="92" spans="1:5" x14ac:dyDescent="0.2">
      <c r="A92" s="6" t="s">
        <v>94</v>
      </c>
      <c r="B92" s="5">
        <f>SUM(B87:B91)</f>
        <v>0</v>
      </c>
      <c r="C92" s="5">
        <f>SUM(C87:C91)</f>
        <v>0</v>
      </c>
    </row>
  </sheetData>
  <mergeCells count="3">
    <mergeCell ref="A1:E1"/>
    <mergeCell ref="A2:D2"/>
    <mergeCell ref="A5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finace office</dc:creator>
  <cp:lastModifiedBy>John Brewer</cp:lastModifiedBy>
  <dcterms:created xsi:type="dcterms:W3CDTF">2013-09-24T17:43:57Z</dcterms:created>
  <dcterms:modified xsi:type="dcterms:W3CDTF">2015-10-20T11:27:21Z</dcterms:modified>
</cp:coreProperties>
</file>